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2631BD12-7AD1-483E-8BC5-E8B774DA1970}\NT\40\"/>
    </mc:Choice>
  </mc:AlternateContent>
  <xr:revisionPtr revIDLastSave="0" documentId="13_ncr:1_{6D323B24-1E63-40CC-9CEA-AF0F1752B4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0" i="1" l="1"/>
  <c r="C55" i="1" l="1"/>
  <c r="D55" i="1" s="1"/>
  <c r="B49" i="1"/>
  <c r="B48" i="1" l="1"/>
  <c r="C50" i="1" l="1"/>
  <c r="D50" i="1" s="1"/>
  <c r="B47" i="1"/>
  <c r="B46" i="1" l="1"/>
  <c r="B45" i="1"/>
  <c r="B44" i="1"/>
  <c r="B43" i="1" l="1"/>
  <c r="B42" i="1" l="1"/>
  <c r="C46" i="1"/>
  <c r="D46" i="1" s="1"/>
  <c r="B41" i="1" l="1"/>
  <c r="B40" i="1" l="1"/>
  <c r="B39" i="1" l="1"/>
  <c r="B38" i="1" l="1"/>
  <c r="C42" i="1" l="1"/>
  <c r="D42" i="1" s="1"/>
  <c r="C37" i="1"/>
  <c r="D37" i="1" s="1"/>
  <c r="B37" i="1"/>
  <c r="B36" i="1" l="1"/>
  <c r="B35" i="1" l="1"/>
  <c r="B34" i="1" l="1"/>
  <c r="B33" i="1" l="1"/>
  <c r="C33" i="1" s="1"/>
  <c r="D33" i="1" s="1"/>
  <c r="B32" i="1" l="1"/>
  <c r="B31" i="1" l="1"/>
  <c r="B30" i="1" l="1"/>
  <c r="B29" i="1" l="1"/>
  <c r="B28" i="1" l="1"/>
  <c r="B27" i="1" l="1"/>
  <c r="B26" i="1" l="1"/>
  <c r="B25" i="1" l="1"/>
  <c r="B24" i="1" l="1"/>
  <c r="C29" i="1" l="1"/>
  <c r="D29" i="1" s="1"/>
  <c r="B23" i="1" l="1"/>
  <c r="B22" i="1" l="1"/>
  <c r="B21" i="1" l="1"/>
  <c r="B20" i="1" l="1"/>
  <c r="C24" i="1"/>
  <c r="D24" i="1" s="1"/>
  <c r="B19" i="1"/>
  <c r="B18" i="1" l="1"/>
  <c r="B17" i="1" l="1"/>
  <c r="B16" i="1" l="1"/>
  <c r="B15" i="1" l="1"/>
  <c r="C20" i="1"/>
  <c r="D20" i="1" s="1"/>
  <c r="B14" i="1" l="1"/>
  <c r="B13" i="1" l="1"/>
  <c r="B12" i="1"/>
  <c r="B11" i="1" l="1"/>
  <c r="C15" i="1" l="1"/>
  <c r="D15" i="1" s="1"/>
  <c r="B10" i="1" l="1"/>
  <c r="B9" i="1"/>
  <c r="B4" i="1"/>
  <c r="B5" i="1"/>
  <c r="B6" i="1"/>
  <c r="B7" i="1"/>
  <c r="C7" i="1"/>
  <c r="D7" i="1"/>
  <c r="B8" i="1" l="1"/>
  <c r="C11" i="1"/>
  <c r="D11" i="1" s="1"/>
  <c r="C9" i="2"/>
  <c r="B9" i="2" l="1"/>
  <c r="B8" i="2"/>
  <c r="B7" i="2"/>
  <c r="B6" i="2"/>
</calcChain>
</file>

<file path=xl/sharedStrings.xml><?xml version="1.0" encoding="utf-8"?>
<sst xmlns="http://schemas.openxmlformats.org/spreadsheetml/2006/main" count="45" uniqueCount="10">
  <si>
    <t>Week Ending</t>
  </si>
  <si>
    <t>Monthly Performance Price Index (MPPI)</t>
  </si>
  <si>
    <t>BPI =</t>
  </si>
  <si>
    <t>Average Selling Prices Asphalt Cement US$/ST</t>
  </si>
  <si>
    <t xml:space="preserve"> </t>
  </si>
  <si>
    <t xml:space="preserve">  </t>
  </si>
  <si>
    <t>Base Price Index (BPI)</t>
  </si>
  <si>
    <t>Monthly MPPI/BPI Ratio (Min = 0.4, Max = 1.6)</t>
  </si>
  <si>
    <t>Project: CO FLAP LAR 10(1), Horsetooth Res and Carter Lake                                       Region: Rocky Mountain</t>
  </si>
  <si>
    <t>Week Ending (Saturday)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</si>
</sst>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2" x14ac:knownFonts="1">
    <font>
      <sz val="1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2" fontId="0" fillId="0" borderId="5" xfId="0" applyNumberFormat="1" applyBorder="1"/>
    <xf numFmtId="0" fontId="0" fillId="2" borderId="3" xfId="0" applyFill="1" applyBorder="1"/>
    <xf numFmtId="2" fontId="0" fillId="0" borderId="4" xfId="0" applyNumberFormat="1" applyBorder="1"/>
    <xf numFmtId="0" fontId="1" fillId="5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/>
    </xf>
    <xf numFmtId="2" fontId="0" fillId="0" borderId="3" xfId="0" applyNumberFormat="1" applyBorder="1"/>
    <xf numFmtId="0" fontId="0" fillId="2" borderId="8" xfId="0" applyFill="1" applyBorder="1"/>
    <xf numFmtId="164" fontId="0" fillId="0" borderId="6" xfId="0" quotePrefix="1" applyNumberFormat="1" applyBorder="1"/>
    <xf numFmtId="164" fontId="0" fillId="0" borderId="7" xfId="0" quotePrefix="1" applyNumberFormat="1" applyBorder="1"/>
    <xf numFmtId="164" fontId="0" fillId="0" borderId="2" xfId="0" quotePrefix="1" applyNumberFormat="1" applyBorder="1"/>
    <xf numFmtId="0" fontId="0" fillId="2" borderId="9" xfId="0" applyFill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1" fillId="3" borderId="2" xfId="0" applyFont="1" applyFill="1" applyBorder="1" applyAlignment="1">
      <alignment horizontal="right" vertical="center" wrapText="1"/>
    </xf>
    <xf numFmtId="165" fontId="1" fillId="3" borderId="4" xfId="0" applyNumberFormat="1" applyFont="1" applyFill="1" applyBorder="1" applyAlignment="1">
      <alignment horizontal="left" vertical="center" wrapText="1"/>
    </xf>
    <xf numFmtId="166" fontId="0" fillId="0" borderId="1" xfId="0" applyNumberFormat="1" applyBorder="1"/>
    <xf numFmtId="166" fontId="0" fillId="0" borderId="5" xfId="0" applyNumberFormat="1" applyBorder="1"/>
    <xf numFmtId="0" fontId="0" fillId="2" borderId="1" xfId="0" applyFill="1" applyBorder="1"/>
    <xf numFmtId="0" fontId="0" fillId="2" borderId="3" xfId="0" applyFill="1" applyBorder="1"/>
    <xf numFmtId="2" fontId="0" fillId="0" borderId="5" xfId="0" applyNumberFormat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0" fillId="2" borderId="6" xfId="0" applyFill="1" applyBorder="1"/>
    <xf numFmtId="0" fontId="0" fillId="2" borderId="9" xfId="0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65" fontId="0" fillId="0" borderId="2" xfId="0" applyNumberFormat="1" applyBorder="1"/>
    <xf numFmtId="165" fontId="0" fillId="0" borderId="4" xfId="0" applyNumberFormat="1" applyBorder="1"/>
    <xf numFmtId="165" fontId="0" fillId="2" borderId="7" xfId="0" applyNumberFormat="1" applyFill="1" applyBorder="1" applyAlignment="1"/>
    <xf numFmtId="165" fontId="0" fillId="2" borderId="8" xfId="0" applyNumberFormat="1" applyFill="1" applyBorder="1" applyAlignment="1"/>
    <xf numFmtId="165" fontId="0" fillId="0" borderId="2" xfId="0" applyNumberFormat="1" applyFill="1" applyBorder="1" applyAlignment="1"/>
    <xf numFmtId="165" fontId="0" fillId="0" borderId="4" xfId="0" applyNumberFormat="1" applyFill="1" applyBorder="1" applyAlignment="1"/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2" borderId="6" xfId="0" applyFill="1" applyBorder="1" applyAlignment="1"/>
    <xf numFmtId="0" fontId="0" fillId="2" borderId="9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zoomScaleNormal="100" workbookViewId="0">
      <pane ySplit="3" topLeftCell="A42" activePane="bottomLeft" state="frozen"/>
      <selection pane="bottomLeft" activeCell="G51" sqref="G51"/>
    </sheetView>
  </sheetViews>
  <sheetFormatPr defaultRowHeight="12.75" x14ac:dyDescent="0.2"/>
  <cols>
    <col min="1" max="1" width="22.7109375" customWidth="1"/>
    <col min="2" max="2" width="14.7109375" customWidth="1"/>
    <col min="3" max="3" width="18.28515625" customWidth="1"/>
    <col min="4" max="4" width="13.42578125" customWidth="1"/>
    <col min="5" max="5" width="8.7109375" customWidth="1"/>
    <col min="9" max="9" width="9.28515625" customWidth="1"/>
  </cols>
  <sheetData>
    <row r="1" spans="1:14" ht="45" customHeight="1" thickBot="1" x14ac:dyDescent="0.25">
      <c r="A1" s="40" t="s">
        <v>8</v>
      </c>
      <c r="B1" s="41"/>
      <c r="C1" s="41"/>
      <c r="D1" s="41"/>
      <c r="E1" s="42"/>
    </row>
    <row r="2" spans="1:14" ht="41.1" customHeight="1" x14ac:dyDescent="0.2">
      <c r="A2" s="43" t="s">
        <v>9</v>
      </c>
      <c r="B2" s="43" t="s">
        <v>3</v>
      </c>
      <c r="C2" s="43" t="s">
        <v>1</v>
      </c>
      <c r="D2" s="45" t="s">
        <v>7</v>
      </c>
      <c r="E2" s="46"/>
    </row>
    <row r="3" spans="1:14" ht="24" customHeight="1" thickBot="1" x14ac:dyDescent="0.25">
      <c r="A3" s="44"/>
      <c r="B3" s="44"/>
      <c r="C3" s="44"/>
      <c r="D3" s="20" t="s">
        <v>2</v>
      </c>
      <c r="E3" s="21">
        <v>530.21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3">
        <v>45633</v>
      </c>
      <c r="B4" s="11">
        <f>(500+585+455+625+500+570)/6</f>
        <v>539.16666666666663</v>
      </c>
      <c r="C4" s="16"/>
      <c r="D4" s="30"/>
      <c r="E4" s="31"/>
    </row>
    <row r="5" spans="1:14" x14ac:dyDescent="0.2">
      <c r="A5" s="14">
        <v>45640</v>
      </c>
      <c r="B5" s="4">
        <f>(500+565+440+625+500+570)/6</f>
        <v>533.33333333333337</v>
      </c>
      <c r="C5" s="12"/>
      <c r="D5" s="32"/>
      <c r="E5" s="33"/>
    </row>
    <row r="6" spans="1:14" x14ac:dyDescent="0.2">
      <c r="A6" s="14">
        <v>45647</v>
      </c>
      <c r="B6" s="4">
        <f t="shared" ref="B6:B11" si="0">(475+535+440+625+500+570)/6</f>
        <v>524.16666666666663</v>
      </c>
      <c r="C6" s="12"/>
      <c r="D6" s="32"/>
      <c r="E6" s="33"/>
    </row>
    <row r="7" spans="1:14" ht="13.5" thickBot="1" x14ac:dyDescent="0.25">
      <c r="A7" s="15">
        <v>45654</v>
      </c>
      <c r="B7" s="5">
        <f t="shared" si="0"/>
        <v>524.16666666666663</v>
      </c>
      <c r="C7" s="7">
        <f>SUM(B4:B7)/COUNT(B4:B7)</f>
        <v>530.20833333333326</v>
      </c>
      <c r="D7" s="34">
        <f>C7/E$3</f>
        <v>0.99999685659141324</v>
      </c>
      <c r="E7" s="35"/>
    </row>
    <row r="8" spans="1:14" x14ac:dyDescent="0.2">
      <c r="A8" s="13">
        <v>45661</v>
      </c>
      <c r="B8" s="11">
        <f t="shared" si="0"/>
        <v>524.16666666666663</v>
      </c>
      <c r="C8" s="16"/>
      <c r="D8" s="30"/>
      <c r="E8" s="31"/>
    </row>
    <row r="9" spans="1:14" x14ac:dyDescent="0.2">
      <c r="A9" s="14">
        <v>45668</v>
      </c>
      <c r="B9" s="4">
        <f t="shared" si="0"/>
        <v>524.16666666666663</v>
      </c>
      <c r="C9" s="12"/>
      <c r="D9" s="32"/>
      <c r="E9" s="33"/>
    </row>
    <row r="10" spans="1:14" x14ac:dyDescent="0.2">
      <c r="A10" s="14">
        <v>45675</v>
      </c>
      <c r="B10" s="4">
        <f t="shared" si="0"/>
        <v>524.16666666666663</v>
      </c>
      <c r="C10" s="12"/>
      <c r="D10" s="32"/>
      <c r="E10" s="33"/>
    </row>
    <row r="11" spans="1:14" ht="16.5" customHeight="1" thickBot="1" x14ac:dyDescent="0.25">
      <c r="A11" s="15">
        <v>45682</v>
      </c>
      <c r="B11" s="4">
        <f t="shared" si="0"/>
        <v>524.16666666666663</v>
      </c>
      <c r="C11" s="7">
        <f>SUM(B8:B11)/COUNT(B8:B11)</f>
        <v>524.16666666666663</v>
      </c>
      <c r="D11" s="34">
        <f>C11/E$3</f>
        <v>0.98860200046522428</v>
      </c>
      <c r="E11" s="35"/>
    </row>
    <row r="12" spans="1:14" x14ac:dyDescent="0.2">
      <c r="A12" s="17">
        <v>45689</v>
      </c>
      <c r="B12" s="11">
        <f>(475+535+440+625+500+570)/6</f>
        <v>524.16666666666663</v>
      </c>
      <c r="C12" s="6"/>
      <c r="D12" s="30"/>
      <c r="E12" s="31"/>
    </row>
    <row r="13" spans="1:14" x14ac:dyDescent="0.2">
      <c r="A13" s="18">
        <v>45696</v>
      </c>
      <c r="B13" s="4">
        <f>(475+535+440+625+490+570)/6</f>
        <v>522.5</v>
      </c>
      <c r="C13" s="3"/>
      <c r="D13" s="32"/>
      <c r="E13" s="33"/>
    </row>
    <row r="14" spans="1:14" x14ac:dyDescent="0.2">
      <c r="A14" s="18">
        <v>45703</v>
      </c>
      <c r="B14" s="4">
        <f t="shared" ref="B14:B19" si="1">(475+535+435+625+490+570)/6</f>
        <v>521.66666666666663</v>
      </c>
      <c r="C14" s="3"/>
      <c r="D14" s="32"/>
      <c r="E14" s="33"/>
    </row>
    <row r="15" spans="1:14" ht="13.5" thickBot="1" x14ac:dyDescent="0.25">
      <c r="A15" s="19">
        <v>45710</v>
      </c>
      <c r="B15" s="4">
        <f t="shared" si="1"/>
        <v>521.66666666666663</v>
      </c>
      <c r="C15" s="5">
        <f>SUM(B12:B15)/COUNT(B12:B15)</f>
        <v>522.49999999999989</v>
      </c>
      <c r="D15" s="34">
        <f>C15/$E$3</f>
        <v>0.98545859187868934</v>
      </c>
      <c r="E15" s="35"/>
    </row>
    <row r="16" spans="1:14" x14ac:dyDescent="0.2">
      <c r="A16" s="17">
        <v>45717</v>
      </c>
      <c r="B16" s="11">
        <f t="shared" si="1"/>
        <v>521.66666666666663</v>
      </c>
      <c r="C16" s="6"/>
      <c r="D16" s="30"/>
      <c r="E16" s="31"/>
    </row>
    <row r="17" spans="1:5" x14ac:dyDescent="0.2">
      <c r="A17" s="18">
        <v>45724</v>
      </c>
      <c r="B17" s="4">
        <f t="shared" si="1"/>
        <v>521.66666666666663</v>
      </c>
      <c r="C17" s="3"/>
      <c r="D17" s="32"/>
      <c r="E17" s="33"/>
    </row>
    <row r="18" spans="1:5" x14ac:dyDescent="0.2">
      <c r="A18" s="18">
        <v>45731</v>
      </c>
      <c r="B18" s="4">
        <f t="shared" si="1"/>
        <v>521.66666666666663</v>
      </c>
      <c r="C18" s="3"/>
      <c r="D18" s="32"/>
      <c r="E18" s="33"/>
    </row>
    <row r="19" spans="1:5" x14ac:dyDescent="0.2">
      <c r="A19" s="22">
        <v>45738</v>
      </c>
      <c r="B19" s="4">
        <f t="shared" si="1"/>
        <v>521.66666666666663</v>
      </c>
      <c r="C19" s="3"/>
      <c r="D19" s="32"/>
      <c r="E19" s="33"/>
    </row>
    <row r="20" spans="1:5" ht="13.5" thickBot="1" x14ac:dyDescent="0.25">
      <c r="A20" s="23">
        <v>45745</v>
      </c>
      <c r="B20" s="4">
        <f t="shared" ref="B20:B50" si="2">(475+535+445+625+490+570)/6</f>
        <v>523.33333333333337</v>
      </c>
      <c r="C20" s="5">
        <f>SUM(B17:B20)/COUNT(B17:B20)</f>
        <v>522.08333333333337</v>
      </c>
      <c r="D20" s="34">
        <f>C20/$E$3</f>
        <v>0.98467273973205582</v>
      </c>
      <c r="E20" s="35"/>
    </row>
    <row r="21" spans="1:5" x14ac:dyDescent="0.2">
      <c r="A21" s="17">
        <v>45752</v>
      </c>
      <c r="B21" s="11">
        <f t="shared" si="2"/>
        <v>523.33333333333337</v>
      </c>
      <c r="C21" s="6"/>
      <c r="D21" s="30"/>
      <c r="E21" s="31"/>
    </row>
    <row r="22" spans="1:5" x14ac:dyDescent="0.2">
      <c r="A22" s="18">
        <v>45759</v>
      </c>
      <c r="B22" s="4">
        <f t="shared" si="2"/>
        <v>523.33333333333337</v>
      </c>
      <c r="C22" s="3"/>
      <c r="D22" s="32"/>
      <c r="E22" s="33"/>
    </row>
    <row r="23" spans="1:5" x14ac:dyDescent="0.2">
      <c r="A23" s="18">
        <v>45766</v>
      </c>
      <c r="B23" s="4">
        <f t="shared" si="2"/>
        <v>523.33333333333337</v>
      </c>
      <c r="C23" s="3"/>
      <c r="D23" s="32"/>
      <c r="E23" s="33"/>
    </row>
    <row r="24" spans="1:5" ht="13.5" thickBot="1" x14ac:dyDescent="0.25">
      <c r="A24" s="19">
        <v>45773</v>
      </c>
      <c r="B24" s="5">
        <f t="shared" si="2"/>
        <v>523.33333333333337</v>
      </c>
      <c r="C24" s="5">
        <f>SUM(B21:B24)/COUNT(B21:B24)</f>
        <v>523.33333333333337</v>
      </c>
      <c r="D24" s="34">
        <f>C24/$E$3</f>
        <v>0.98703029617195703</v>
      </c>
      <c r="E24" s="35"/>
    </row>
    <row r="25" spans="1:5" x14ac:dyDescent="0.2">
      <c r="A25" s="17">
        <v>45780</v>
      </c>
      <c r="B25" s="11">
        <f t="shared" si="2"/>
        <v>523.33333333333337</v>
      </c>
      <c r="C25" s="6"/>
      <c r="D25" s="30"/>
      <c r="E25" s="31"/>
    </row>
    <row r="26" spans="1:5" x14ac:dyDescent="0.2">
      <c r="A26" s="18">
        <v>45787</v>
      </c>
      <c r="B26" s="4">
        <f t="shared" si="2"/>
        <v>523.33333333333337</v>
      </c>
      <c r="C26" s="3"/>
      <c r="D26" s="32"/>
      <c r="E26" s="33"/>
    </row>
    <row r="27" spans="1:5" x14ac:dyDescent="0.2">
      <c r="A27" s="18">
        <v>45794</v>
      </c>
      <c r="B27" s="4">
        <f t="shared" si="2"/>
        <v>523.33333333333337</v>
      </c>
      <c r="C27" s="3"/>
      <c r="D27" s="32"/>
      <c r="E27" s="33"/>
    </row>
    <row r="28" spans="1:5" x14ac:dyDescent="0.2">
      <c r="A28" s="22">
        <v>45801</v>
      </c>
      <c r="B28" s="4">
        <f t="shared" si="2"/>
        <v>523.33333333333337</v>
      </c>
      <c r="C28" s="3"/>
      <c r="D28" s="32"/>
      <c r="E28" s="33"/>
    </row>
    <row r="29" spans="1:5" ht="13.5" thickBot="1" x14ac:dyDescent="0.25">
      <c r="A29" s="23">
        <v>45808</v>
      </c>
      <c r="B29" s="5">
        <f t="shared" si="2"/>
        <v>523.33333333333337</v>
      </c>
      <c r="C29" s="5">
        <f>SUM(B26:B29)/COUNT(B26:B29)</f>
        <v>523.33333333333337</v>
      </c>
      <c r="D29" s="34">
        <f>C29/$E$3</f>
        <v>0.98703029617195703</v>
      </c>
      <c r="E29" s="35"/>
    </row>
    <row r="30" spans="1:5" x14ac:dyDescent="0.2">
      <c r="A30" s="17">
        <v>45815</v>
      </c>
      <c r="B30" s="11">
        <f t="shared" si="2"/>
        <v>523.33333333333337</v>
      </c>
      <c r="C30" s="6"/>
      <c r="D30" s="30"/>
      <c r="E30" s="31"/>
    </row>
    <row r="31" spans="1:5" x14ac:dyDescent="0.2">
      <c r="A31" s="18">
        <v>45822</v>
      </c>
      <c r="B31" s="4">
        <f t="shared" si="2"/>
        <v>523.33333333333337</v>
      </c>
      <c r="C31" s="3"/>
      <c r="D31" s="32"/>
      <c r="E31" s="33"/>
    </row>
    <row r="32" spans="1:5" x14ac:dyDescent="0.2">
      <c r="A32" s="18">
        <v>45829</v>
      </c>
      <c r="B32" s="4">
        <f t="shared" si="2"/>
        <v>523.33333333333337</v>
      </c>
      <c r="C32" s="3"/>
      <c r="D32" s="32"/>
      <c r="E32" s="33"/>
    </row>
    <row r="33" spans="1:5" ht="13.5" thickBot="1" x14ac:dyDescent="0.25">
      <c r="A33" s="19">
        <v>45836</v>
      </c>
      <c r="B33" s="5">
        <f t="shared" si="2"/>
        <v>523.33333333333337</v>
      </c>
      <c r="C33" s="5">
        <f>SUM(B30:B33)/COUNT(B30:B33)</f>
        <v>523.33333333333337</v>
      </c>
      <c r="D33" s="34">
        <f>C33/$E$3</f>
        <v>0.98703029617195703</v>
      </c>
      <c r="E33" s="35"/>
    </row>
    <row r="34" spans="1:5" x14ac:dyDescent="0.2">
      <c r="A34" s="17">
        <v>45843</v>
      </c>
      <c r="B34" s="4">
        <f t="shared" si="2"/>
        <v>523.33333333333337</v>
      </c>
      <c r="C34" s="6"/>
      <c r="D34" s="30"/>
      <c r="E34" s="31"/>
    </row>
    <row r="35" spans="1:5" x14ac:dyDescent="0.2">
      <c r="A35" s="18">
        <v>45850</v>
      </c>
      <c r="B35" s="4">
        <f t="shared" si="2"/>
        <v>523.33333333333337</v>
      </c>
      <c r="C35" s="3"/>
      <c r="D35" s="32"/>
      <c r="E35" s="33"/>
    </row>
    <row r="36" spans="1:5" x14ac:dyDescent="0.2">
      <c r="A36" s="18">
        <v>45857</v>
      </c>
      <c r="B36" s="4">
        <f t="shared" si="2"/>
        <v>523.33333333333337</v>
      </c>
      <c r="C36" s="3"/>
      <c r="D36" s="32"/>
      <c r="E36" s="33"/>
    </row>
    <row r="37" spans="1:5" ht="13.5" thickBot="1" x14ac:dyDescent="0.25">
      <c r="A37" s="19">
        <v>45864</v>
      </c>
      <c r="B37" s="5">
        <f t="shared" si="2"/>
        <v>523.33333333333337</v>
      </c>
      <c r="C37" s="5">
        <f>SUM(B34:B37)/COUNT(B34:B37)</f>
        <v>523.33333333333337</v>
      </c>
      <c r="D37" s="34">
        <f>C37/$E$3</f>
        <v>0.98703029617195703</v>
      </c>
      <c r="E37" s="35"/>
    </row>
    <row r="38" spans="1:5" x14ac:dyDescent="0.2">
      <c r="A38" s="17">
        <v>45871</v>
      </c>
      <c r="B38" s="4">
        <f t="shared" si="2"/>
        <v>523.33333333333337</v>
      </c>
      <c r="C38" s="6"/>
      <c r="D38" s="30"/>
      <c r="E38" s="31"/>
    </row>
    <row r="39" spans="1:5" x14ac:dyDescent="0.2">
      <c r="A39" s="18">
        <v>45878</v>
      </c>
      <c r="B39" s="4">
        <f t="shared" si="2"/>
        <v>523.33333333333337</v>
      </c>
      <c r="C39" s="3"/>
      <c r="D39" s="32"/>
      <c r="E39" s="33"/>
    </row>
    <row r="40" spans="1:5" x14ac:dyDescent="0.2">
      <c r="A40" s="18">
        <v>45885</v>
      </c>
      <c r="B40" s="4">
        <f t="shared" si="2"/>
        <v>523.33333333333337</v>
      </c>
      <c r="C40" s="3"/>
      <c r="D40" s="32"/>
      <c r="E40" s="33"/>
    </row>
    <row r="41" spans="1:5" x14ac:dyDescent="0.2">
      <c r="A41" s="22">
        <v>45892</v>
      </c>
      <c r="B41" s="4">
        <f t="shared" si="2"/>
        <v>523.33333333333337</v>
      </c>
      <c r="C41" s="3"/>
      <c r="D41" s="32"/>
      <c r="E41" s="33"/>
    </row>
    <row r="42" spans="1:5" ht="13.5" thickBot="1" x14ac:dyDescent="0.25">
      <c r="A42" s="23">
        <v>45899</v>
      </c>
      <c r="B42" s="5">
        <f t="shared" si="2"/>
        <v>523.33333333333337</v>
      </c>
      <c r="C42" s="5">
        <f>SUM(B39:B42)/COUNT(B39:B42)</f>
        <v>523.33333333333337</v>
      </c>
      <c r="D42" s="34">
        <f>C42/$E$3</f>
        <v>0.98703029617195703</v>
      </c>
      <c r="E42" s="35"/>
    </row>
    <row r="43" spans="1:5" x14ac:dyDescent="0.2">
      <c r="A43" s="17">
        <v>45906</v>
      </c>
      <c r="B43" s="4">
        <f t="shared" si="2"/>
        <v>523.33333333333337</v>
      </c>
      <c r="C43" s="6"/>
      <c r="D43" s="30"/>
      <c r="E43" s="31"/>
    </row>
    <row r="44" spans="1:5" x14ac:dyDescent="0.2">
      <c r="A44" s="18">
        <v>45913</v>
      </c>
      <c r="B44" s="4">
        <f t="shared" si="2"/>
        <v>523.33333333333337</v>
      </c>
      <c r="C44" s="3"/>
      <c r="D44" s="32"/>
      <c r="E44" s="33"/>
    </row>
    <row r="45" spans="1:5" x14ac:dyDescent="0.2">
      <c r="A45" s="18">
        <v>45920</v>
      </c>
      <c r="B45" s="4">
        <f t="shared" si="2"/>
        <v>523.33333333333337</v>
      </c>
      <c r="C45" s="3"/>
      <c r="D45" s="32"/>
      <c r="E45" s="33"/>
    </row>
    <row r="46" spans="1:5" ht="13.5" thickBot="1" x14ac:dyDescent="0.25">
      <c r="A46" s="19">
        <v>45927</v>
      </c>
      <c r="B46" s="26">
        <f t="shared" si="2"/>
        <v>523.33333333333337</v>
      </c>
      <c r="C46" s="5">
        <f>SUM(B43:B46)/COUNT(B43:B46)</f>
        <v>523.33333333333337</v>
      </c>
      <c r="D46" s="34">
        <f>C46/$E$3</f>
        <v>0.98703029617195703</v>
      </c>
      <c r="E46" s="35"/>
    </row>
    <row r="47" spans="1:5" x14ac:dyDescent="0.2">
      <c r="A47" s="27">
        <v>45934</v>
      </c>
      <c r="B47" s="4">
        <f t="shared" si="2"/>
        <v>523.33333333333337</v>
      </c>
      <c r="C47" s="25"/>
      <c r="D47" s="47"/>
      <c r="E47" s="48"/>
    </row>
    <row r="48" spans="1:5" x14ac:dyDescent="0.2">
      <c r="A48" s="28">
        <v>45941</v>
      </c>
      <c r="B48" s="4">
        <f t="shared" si="2"/>
        <v>523.33333333333337</v>
      </c>
      <c r="C48" s="24"/>
      <c r="D48" s="36"/>
      <c r="E48" s="37"/>
    </row>
    <row r="49" spans="1:5" x14ac:dyDescent="0.2">
      <c r="A49" s="28">
        <v>45948</v>
      </c>
      <c r="B49" s="4">
        <f t="shared" si="2"/>
        <v>523.33333333333337</v>
      </c>
      <c r="C49" s="24"/>
      <c r="D49" s="36"/>
      <c r="E49" s="37"/>
    </row>
    <row r="50" spans="1:5" ht="13.5" thickBot="1" x14ac:dyDescent="0.25">
      <c r="A50" s="29">
        <v>45955</v>
      </c>
      <c r="B50" s="26">
        <f t="shared" si="2"/>
        <v>523.33333333333337</v>
      </c>
      <c r="C50" s="26">
        <f>SUM(B47:B50)/COUNT(B47:B50)</f>
        <v>523.33333333333337</v>
      </c>
      <c r="D50" s="38">
        <f>C50/$E$3</f>
        <v>0.98703029617195703</v>
      </c>
      <c r="E50" s="39"/>
    </row>
    <row r="51" spans="1:5" x14ac:dyDescent="0.2">
      <c r="A51" s="27">
        <v>45962</v>
      </c>
      <c r="B51" s="4"/>
      <c r="C51" s="25"/>
      <c r="D51" s="30"/>
      <c r="E51" s="31"/>
    </row>
    <row r="52" spans="1:5" x14ac:dyDescent="0.2">
      <c r="A52" s="28">
        <v>45969</v>
      </c>
      <c r="B52" s="4"/>
      <c r="C52" s="24"/>
      <c r="D52" s="32"/>
      <c r="E52" s="33"/>
    </row>
    <row r="53" spans="1:5" x14ac:dyDescent="0.2">
      <c r="A53" s="28">
        <v>45976</v>
      </c>
      <c r="B53" s="4"/>
      <c r="C53" s="24"/>
      <c r="D53" s="32"/>
      <c r="E53" s="33"/>
    </row>
    <row r="54" spans="1:5" x14ac:dyDescent="0.2">
      <c r="A54" s="22">
        <v>45983</v>
      </c>
      <c r="B54" s="4"/>
      <c r="C54" s="24"/>
      <c r="D54" s="32"/>
      <c r="E54" s="33"/>
    </row>
    <row r="55" spans="1:5" ht="13.5" thickBot="1" x14ac:dyDescent="0.25">
      <c r="A55" s="23">
        <v>45990</v>
      </c>
      <c r="B55" s="26"/>
      <c r="C55" s="26" t="e">
        <f>SUM(B52:B55)/COUNT(B52:B55)</f>
        <v>#DIV/0!</v>
      </c>
      <c r="D55" s="34" t="e">
        <f>C55/$E$3</f>
        <v>#DIV/0!</v>
      </c>
      <c r="E55" s="35"/>
    </row>
  </sheetData>
  <mergeCells count="57">
    <mergeCell ref="D43:E43"/>
    <mergeCell ref="D44:E44"/>
    <mergeCell ref="D45:E45"/>
    <mergeCell ref="D46:E46"/>
    <mergeCell ref="D33:E33"/>
    <mergeCell ref="D34:E34"/>
    <mergeCell ref="D35:E35"/>
    <mergeCell ref="D36:E36"/>
    <mergeCell ref="D37:E37"/>
    <mergeCell ref="D41:E41"/>
    <mergeCell ref="D42:E42"/>
    <mergeCell ref="D39:E39"/>
    <mergeCell ref="D40:E40"/>
    <mergeCell ref="D13:E13"/>
    <mergeCell ref="D14:E14"/>
    <mergeCell ref="D15:E15"/>
    <mergeCell ref="D8:E8"/>
    <mergeCell ref="D9:E9"/>
    <mergeCell ref="D10:E10"/>
    <mergeCell ref="D11:E11"/>
    <mergeCell ref="D47:E47"/>
    <mergeCell ref="D48:E48"/>
    <mergeCell ref="D4:E4"/>
    <mergeCell ref="D5:E5"/>
    <mergeCell ref="D6:E6"/>
    <mergeCell ref="D7:E7"/>
    <mergeCell ref="D12:E12"/>
    <mergeCell ref="D30:E30"/>
    <mergeCell ref="D25:E25"/>
    <mergeCell ref="D26:E26"/>
    <mergeCell ref="D27:E27"/>
    <mergeCell ref="D28:E28"/>
    <mergeCell ref="D29:E29"/>
    <mergeCell ref="D31:E31"/>
    <mergeCell ref="D32:E32"/>
    <mergeCell ref="D38:E38"/>
    <mergeCell ref="D49:E49"/>
    <mergeCell ref="D50:E50"/>
    <mergeCell ref="A1:E1"/>
    <mergeCell ref="A2:A3"/>
    <mergeCell ref="D2:E2"/>
    <mergeCell ref="C2:C3"/>
    <mergeCell ref="B2:B3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51:E51"/>
    <mergeCell ref="D52:E52"/>
    <mergeCell ref="D53:E53"/>
    <mergeCell ref="D54:E54"/>
    <mergeCell ref="D55:E5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C15" sqref="C15"/>
    </sheetView>
  </sheetViews>
  <sheetFormatPr defaultRowHeight="12.75" x14ac:dyDescent="0.2"/>
  <cols>
    <col min="1" max="1" width="18" bestFit="1" customWidth="1"/>
    <col min="2" max="2" width="15.7109375" customWidth="1"/>
    <col min="3" max="3" width="32.5703125" customWidth="1"/>
    <col min="4" max="5" width="9.140625" hidden="1" customWidth="1"/>
  </cols>
  <sheetData>
    <row r="1" spans="1:11" ht="34.5" customHeight="1" thickBot="1" x14ac:dyDescent="0.25">
      <c r="A1" s="40" t="s">
        <v>8</v>
      </c>
      <c r="B1" s="41"/>
      <c r="C1" s="41"/>
      <c r="D1" s="41"/>
      <c r="E1" s="42"/>
    </row>
    <row r="2" spans="1:11" ht="41.25" customHeight="1" thickBot="1" x14ac:dyDescent="0.25">
      <c r="A2" s="8" t="s">
        <v>0</v>
      </c>
      <c r="B2" s="9" t="s">
        <v>3</v>
      </c>
      <c r="C2" s="10" t="s">
        <v>6</v>
      </c>
    </row>
    <row r="3" spans="1:11" ht="13.5" hidden="1" thickBot="1" x14ac:dyDescent="0.25">
      <c r="A3" s="2"/>
      <c r="B3" s="4"/>
      <c r="C3" s="3"/>
    </row>
    <row r="4" spans="1:11" ht="13.5" hidden="1" thickBot="1" x14ac:dyDescent="0.25">
      <c r="A4" s="2"/>
      <c r="B4" s="4"/>
      <c r="C4" s="3"/>
    </row>
    <row r="5" spans="1:11" ht="13.5" hidden="1" thickBot="1" x14ac:dyDescent="0.25">
      <c r="A5" s="2"/>
      <c r="B5" s="4"/>
      <c r="C5" s="3" t="s">
        <v>4</v>
      </c>
    </row>
    <row r="6" spans="1:11" x14ac:dyDescent="0.2">
      <c r="A6" s="13">
        <v>45633</v>
      </c>
      <c r="B6" s="11">
        <f>(500+585+455+625+500+570)/6</f>
        <v>539.16666666666663</v>
      </c>
      <c r="C6" s="6"/>
    </row>
    <row r="7" spans="1:11" x14ac:dyDescent="0.2">
      <c r="A7" s="14">
        <v>45640</v>
      </c>
      <c r="B7" s="4">
        <f>(500+565+440+625+500+570)/6</f>
        <v>533.33333333333337</v>
      </c>
      <c r="C7" s="3"/>
    </row>
    <row r="8" spans="1:11" x14ac:dyDescent="0.2">
      <c r="A8" s="14">
        <v>45647</v>
      </c>
      <c r="B8" s="4">
        <f>(475+535+440+625+500+570)/6</f>
        <v>524.16666666666663</v>
      </c>
      <c r="C8" s="3"/>
    </row>
    <row r="9" spans="1:11" ht="13.5" thickBot="1" x14ac:dyDescent="0.25">
      <c r="A9" s="15">
        <v>45654</v>
      </c>
      <c r="B9" s="5">
        <f>(475+535+440+625+500+570)/6</f>
        <v>524.16666666666663</v>
      </c>
      <c r="C9" s="5">
        <f>SUM(B6:B9)/COUNT(B6:B9)</f>
        <v>530.20833333333326</v>
      </c>
      <c r="D9" t="s">
        <v>4</v>
      </c>
    </row>
    <row r="10" spans="1:11" x14ac:dyDescent="0.2">
      <c r="F10" t="s">
        <v>4</v>
      </c>
      <c r="H10" t="s">
        <v>4</v>
      </c>
      <c r="J10" t="s">
        <v>4</v>
      </c>
    </row>
    <row r="11" spans="1:11" x14ac:dyDescent="0.2">
      <c r="C11" t="s">
        <v>4</v>
      </c>
      <c r="E11" t="s">
        <v>4</v>
      </c>
      <c r="F11" t="s">
        <v>4</v>
      </c>
      <c r="G11" t="s">
        <v>4</v>
      </c>
      <c r="H11" t="s">
        <v>4</v>
      </c>
      <c r="K11" t="s">
        <v>4</v>
      </c>
    </row>
    <row r="12" spans="1:11" x14ac:dyDescent="0.2">
      <c r="F12" t="s">
        <v>4</v>
      </c>
    </row>
    <row r="13" spans="1:11" x14ac:dyDescent="0.2">
      <c r="F13" t="s">
        <v>4</v>
      </c>
      <c r="G13" t="s">
        <v>4</v>
      </c>
      <c r="H13" t="s">
        <v>4</v>
      </c>
      <c r="I13" t="s">
        <v>4</v>
      </c>
      <c r="K13" t="s">
        <v>4</v>
      </c>
    </row>
    <row r="14" spans="1:11" x14ac:dyDescent="0.2">
      <c r="E14" t="s">
        <v>4</v>
      </c>
      <c r="F14" t="s">
        <v>4</v>
      </c>
      <c r="G14" t="s">
        <v>4</v>
      </c>
    </row>
    <row r="15" spans="1:11" x14ac:dyDescent="0.2">
      <c r="E15" t="s">
        <v>4</v>
      </c>
      <c r="F15" t="s">
        <v>4</v>
      </c>
      <c r="G15" t="s">
        <v>5</v>
      </c>
      <c r="H15" t="s">
        <v>4</v>
      </c>
      <c r="K15" t="s">
        <v>4</v>
      </c>
    </row>
    <row r="16" spans="1:11" x14ac:dyDescent="0.2">
      <c r="F16" t="s">
        <v>4</v>
      </c>
    </row>
    <row r="17" spans="6:11" x14ac:dyDescent="0.2">
      <c r="F17" t="s">
        <v>4</v>
      </c>
      <c r="H17" t="s">
        <v>4</v>
      </c>
    </row>
    <row r="18" spans="6:11" x14ac:dyDescent="0.2">
      <c r="H18" t="s">
        <v>4</v>
      </c>
    </row>
    <row r="19" spans="6:11" x14ac:dyDescent="0.2">
      <c r="G19" t="s">
        <v>4</v>
      </c>
      <c r="H19" t="s">
        <v>4</v>
      </c>
      <c r="I19" t="s">
        <v>4</v>
      </c>
    </row>
    <row r="20" spans="6:11" x14ac:dyDescent="0.2">
      <c r="K20" t="s">
        <v>4</v>
      </c>
    </row>
    <row r="21" spans="6:11" x14ac:dyDescent="0.2">
      <c r="G21" t="s">
        <v>5</v>
      </c>
      <c r="J21" t="s">
        <v>4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2025-10-27T21:14:14Z</dcterms:modified>
</cp:coreProperties>
</file>