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1E791A10-9528-40B7-B4B9-A63ABF0C62DC}\NT\13\"/>
    </mc:Choice>
  </mc:AlternateContent>
  <xr:revisionPtr revIDLastSave="0" documentId="13_ncr:1_{D3B3A001-C470-4FD8-8770-07CCCDDFDBD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C29" i="1"/>
  <c r="D29" i="1" s="1"/>
  <c r="B24" i="1"/>
  <c r="B23" i="1"/>
  <c r="C25" i="1" s="1"/>
  <c r="D25" i="1" s="1"/>
  <c r="B22" i="1"/>
  <c r="B21" i="1"/>
  <c r="B20" i="1"/>
  <c r="B19" i="1"/>
  <c r="B18" i="1"/>
  <c r="C21" i="1" s="1"/>
  <c r="D21" i="1" s="1"/>
  <c r="B17" i="1"/>
  <c r="B16" i="1"/>
  <c r="B15" i="1"/>
  <c r="B14" i="1"/>
  <c r="B13" i="1"/>
  <c r="B12" i="1"/>
  <c r="B11" i="1"/>
  <c r="B10" i="1"/>
  <c r="B6" i="2"/>
  <c r="B7" i="2"/>
  <c r="B8" i="2"/>
  <c r="B9" i="2"/>
  <c r="B9" i="1"/>
  <c r="C16" i="1" l="1"/>
  <c r="D16" i="1" s="1"/>
  <c r="C12" i="1"/>
  <c r="B8" i="1"/>
  <c r="B7" i="1" l="1"/>
  <c r="D12" i="1"/>
  <c r="B6" i="1" l="1"/>
  <c r="B5" i="1" l="1"/>
  <c r="B4" i="1"/>
  <c r="C7" i="1" l="1"/>
  <c r="D7" i="1" s="1"/>
  <c r="C9" i="2" l="1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<sst xmlns="http://schemas.openxmlformats.org/spreadsheetml/2006/main" count="45" uniqueCount="10">
  <si>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</si>
  <si>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</si>
  <si>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</si>
  <si>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</si>
  <si>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</si>
  <si>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</si>
  <si>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</si>
  <si>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</si>
  <si>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Week Ending (Saturday)</t>
  </si>
  <si>
    <t>Project: UT FLAP SLA 10(1), Mill Creek Canyon Road                                         Region: Rocky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</si>
</sst>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Normal="100" workbookViewId="0">
      <pane ySplit="3" topLeftCell="A4" activePane="bottomLeft" state="frozen"/>
      <selection pane="bottomLeft" activeCell="H26" sqref="H26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27" t="s">
        <v>9</v>
      </c>
      <c r="B1" s="28"/>
      <c r="C1" s="28"/>
      <c r="D1" s="28"/>
      <c r="E1" s="29"/>
    </row>
    <row r="2" spans="1:14" ht="41.1" customHeight="1" x14ac:dyDescent="0.2">
      <c r="A2" s="30" t="s">
        <v>8</v>
      </c>
      <c r="B2" s="30" t="s">
        <v>3</v>
      </c>
      <c r="C2" s="30" t="s">
        <v>1</v>
      </c>
      <c r="D2" s="32" t="s">
        <v>7</v>
      </c>
      <c r="E2" s="33"/>
    </row>
    <row r="3" spans="1:14" ht="24" customHeight="1" thickBot="1" x14ac:dyDescent="0.25">
      <c r="A3" s="31"/>
      <c r="B3" s="31"/>
      <c r="C3" s="31"/>
      <c r="D3" s="17" t="s">
        <v>2</v>
      </c>
      <c r="E3" s="18">
        <v>521.66999999999996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4">
        <v>45689</v>
      </c>
      <c r="B4" s="10">
        <f>(475+535+440+625+500+570)/6</f>
        <v>524.16666666666663</v>
      </c>
      <c r="C4" s="6"/>
      <c r="D4" s="21"/>
      <c r="E4" s="22"/>
    </row>
    <row r="5" spans="1:14" x14ac:dyDescent="0.2">
      <c r="A5" s="15">
        <v>45696</v>
      </c>
      <c r="B5" s="4">
        <f>(475+535+440+625+490+570)/6</f>
        <v>522.5</v>
      </c>
      <c r="C5" s="3"/>
      <c r="D5" s="23"/>
      <c r="E5" s="24"/>
    </row>
    <row r="6" spans="1:14" x14ac:dyDescent="0.2">
      <c r="A6" s="15">
        <v>45703</v>
      </c>
      <c r="B6" s="4">
        <f t="shared" ref="B6:B11" si="0">(475+535+435+625+490+570)/6</f>
        <v>521.66666666666663</v>
      </c>
      <c r="C6" s="3"/>
      <c r="D6" s="23"/>
      <c r="E6" s="24"/>
    </row>
    <row r="7" spans="1:14" ht="13.5" thickBot="1" x14ac:dyDescent="0.25">
      <c r="A7" s="16">
        <v>45710</v>
      </c>
      <c r="B7" s="4">
        <f t="shared" si="0"/>
        <v>521.66666666666663</v>
      </c>
      <c r="C7" s="5">
        <f>SUM(B4:B7)/COUNT(B4:B7)</f>
        <v>522.49999999999989</v>
      </c>
      <c r="D7" s="25">
        <f>C7/$E$3</f>
        <v>1.0015910441466827</v>
      </c>
      <c r="E7" s="26"/>
    </row>
    <row r="8" spans="1:14" x14ac:dyDescent="0.2">
      <c r="A8" s="14">
        <v>45717</v>
      </c>
      <c r="B8" s="10">
        <f t="shared" si="0"/>
        <v>521.66666666666663</v>
      </c>
      <c r="C8" s="6"/>
      <c r="D8" s="21"/>
      <c r="E8" s="22"/>
    </row>
    <row r="9" spans="1:14" x14ac:dyDescent="0.2">
      <c r="A9" s="15">
        <v>45724</v>
      </c>
      <c r="B9" s="4">
        <f t="shared" si="0"/>
        <v>521.66666666666663</v>
      </c>
      <c r="C9" s="3"/>
      <c r="D9" s="23"/>
      <c r="E9" s="24"/>
    </row>
    <row r="10" spans="1:14" x14ac:dyDescent="0.2">
      <c r="A10" s="15">
        <v>45731</v>
      </c>
      <c r="B10" s="4">
        <f t="shared" si="0"/>
        <v>521.66666666666663</v>
      </c>
      <c r="C10" s="3"/>
      <c r="D10" s="23"/>
      <c r="E10" s="24"/>
    </row>
    <row r="11" spans="1:14" x14ac:dyDescent="0.2">
      <c r="A11" s="19">
        <v>45738</v>
      </c>
      <c r="B11" s="4">
        <f t="shared" si="0"/>
        <v>521.66666666666663</v>
      </c>
      <c r="C11" s="3"/>
      <c r="D11" s="23"/>
      <c r="E11" s="24"/>
    </row>
    <row r="12" spans="1:14" ht="13.5" thickBot="1" x14ac:dyDescent="0.25">
      <c r="A12" s="20">
        <v>45745</v>
      </c>
      <c r="B12" s="5">
        <f t="shared" ref="B12:B28" si="1">(475+535+445+625+490+570)/6</f>
        <v>523.33333333333337</v>
      </c>
      <c r="C12" s="5">
        <f>SUM(B9:B12)/COUNT(B9:B12)</f>
        <v>522.08333333333337</v>
      </c>
      <c r="D12" s="25">
        <f>C12/$E$3</f>
        <v>1.0007923272055772</v>
      </c>
      <c r="E12" s="26"/>
    </row>
    <row r="13" spans="1:14" x14ac:dyDescent="0.2">
      <c r="A13" s="14">
        <v>45752</v>
      </c>
      <c r="B13" s="4">
        <f t="shared" si="1"/>
        <v>523.33333333333337</v>
      </c>
      <c r="C13" s="6"/>
      <c r="D13" s="21"/>
      <c r="E13" s="22"/>
    </row>
    <row r="14" spans="1:14" x14ac:dyDescent="0.2">
      <c r="A14" s="15">
        <v>45759</v>
      </c>
      <c r="B14" s="4">
        <f t="shared" si="1"/>
        <v>523.33333333333337</v>
      </c>
      <c r="C14" s="3"/>
      <c r="D14" s="23"/>
      <c r="E14" s="24"/>
    </row>
    <row r="15" spans="1:14" x14ac:dyDescent="0.2">
      <c r="A15" s="15">
        <v>45766</v>
      </c>
      <c r="B15" s="4">
        <f t="shared" si="1"/>
        <v>523.33333333333337</v>
      </c>
      <c r="C15" s="3"/>
      <c r="D15" s="23"/>
      <c r="E15" s="24"/>
    </row>
    <row r="16" spans="1:14" ht="13.5" thickBot="1" x14ac:dyDescent="0.25">
      <c r="A16" s="16">
        <v>45773</v>
      </c>
      <c r="B16" s="5">
        <f t="shared" si="1"/>
        <v>523.33333333333337</v>
      </c>
      <c r="C16" s="5">
        <f>SUM(B13:B16)/COUNT(B13:B16)</f>
        <v>523.33333333333337</v>
      </c>
      <c r="D16" s="25">
        <f>C16/$E$3</f>
        <v>1.0031884780288944</v>
      </c>
      <c r="E16" s="26"/>
    </row>
    <row r="17" spans="1:5" x14ac:dyDescent="0.2">
      <c r="A17" s="14">
        <v>45780</v>
      </c>
      <c r="B17" s="4">
        <f t="shared" si="1"/>
        <v>523.33333333333337</v>
      </c>
      <c r="C17" s="6"/>
      <c r="D17" s="21"/>
      <c r="E17" s="22"/>
    </row>
    <row r="18" spans="1:5" x14ac:dyDescent="0.2">
      <c r="A18" s="15">
        <v>45787</v>
      </c>
      <c r="B18" s="4">
        <f t="shared" si="1"/>
        <v>523.33333333333337</v>
      </c>
      <c r="C18" s="3"/>
      <c r="D18" s="23"/>
      <c r="E18" s="24"/>
    </row>
    <row r="19" spans="1:5" x14ac:dyDescent="0.2">
      <c r="A19" s="15">
        <v>45794</v>
      </c>
      <c r="B19" s="4">
        <f t="shared" si="1"/>
        <v>523.33333333333337</v>
      </c>
      <c r="C19" s="3"/>
      <c r="D19" s="23"/>
      <c r="E19" s="24"/>
    </row>
    <row r="20" spans="1:5" x14ac:dyDescent="0.2">
      <c r="A20" s="19">
        <v>45801</v>
      </c>
      <c r="B20" s="4">
        <f t="shared" si="1"/>
        <v>523.33333333333337</v>
      </c>
      <c r="C20" s="3"/>
      <c r="D20" s="23"/>
      <c r="E20" s="24"/>
    </row>
    <row r="21" spans="1:5" ht="13.5" thickBot="1" x14ac:dyDescent="0.25">
      <c r="A21" s="20">
        <v>45808</v>
      </c>
      <c r="B21" s="5">
        <f t="shared" si="1"/>
        <v>523.33333333333337</v>
      </c>
      <c r="C21" s="5">
        <f>SUM(B18:B21)/COUNT(B18:B21)</f>
        <v>523.33333333333337</v>
      </c>
      <c r="D21" s="25">
        <f>C21/$E$3</f>
        <v>1.0031884780288944</v>
      </c>
      <c r="E21" s="26"/>
    </row>
    <row r="22" spans="1:5" x14ac:dyDescent="0.2">
      <c r="A22" s="14">
        <v>45815</v>
      </c>
      <c r="B22" s="4">
        <f t="shared" si="1"/>
        <v>523.33333333333337</v>
      </c>
      <c r="C22" s="6"/>
      <c r="D22" s="21"/>
      <c r="E22" s="22"/>
    </row>
    <row r="23" spans="1:5" x14ac:dyDescent="0.2">
      <c r="A23" s="15">
        <v>45822</v>
      </c>
      <c r="B23" s="4">
        <f t="shared" si="1"/>
        <v>523.33333333333337</v>
      </c>
      <c r="C23" s="3"/>
      <c r="D23" s="23"/>
      <c r="E23" s="24"/>
    </row>
    <row r="24" spans="1:5" x14ac:dyDescent="0.2">
      <c r="A24" s="15">
        <v>45829</v>
      </c>
      <c r="B24" s="4">
        <f t="shared" si="1"/>
        <v>523.33333333333337</v>
      </c>
      <c r="C24" s="3"/>
      <c r="D24" s="23"/>
      <c r="E24" s="24"/>
    </row>
    <row r="25" spans="1:5" ht="13.5" thickBot="1" x14ac:dyDescent="0.25">
      <c r="A25" s="16">
        <v>45836</v>
      </c>
      <c r="B25" s="5">
        <f t="shared" si="1"/>
        <v>523.33333333333337</v>
      </c>
      <c r="C25" s="5">
        <f>SUM(B22:B25)/COUNT(B22:B25)</f>
        <v>523.33333333333337</v>
      </c>
      <c r="D25" s="25">
        <f>C25/$E$3</f>
        <v>1.0031884780288944</v>
      </c>
      <c r="E25" s="26"/>
    </row>
    <row r="26" spans="1:5" x14ac:dyDescent="0.2">
      <c r="A26" s="14">
        <v>45843</v>
      </c>
      <c r="B26" s="4">
        <f t="shared" si="1"/>
        <v>523.33333333333337</v>
      </c>
      <c r="C26" s="6"/>
      <c r="D26" s="21"/>
      <c r="E26" s="22"/>
    </row>
    <row r="27" spans="1:5" x14ac:dyDescent="0.2">
      <c r="A27" s="15">
        <v>45850</v>
      </c>
      <c r="B27" s="4">
        <f t="shared" si="1"/>
        <v>523.33333333333337</v>
      </c>
      <c r="C27" s="3"/>
      <c r="D27" s="23"/>
      <c r="E27" s="24"/>
    </row>
    <row r="28" spans="1:5" x14ac:dyDescent="0.2">
      <c r="A28" s="15">
        <v>45857</v>
      </c>
      <c r="B28" s="4">
        <f t="shared" si="1"/>
        <v>523.33333333333337</v>
      </c>
      <c r="C28" s="3"/>
      <c r="D28" s="23"/>
      <c r="E28" s="24"/>
    </row>
    <row r="29" spans="1:5" ht="13.5" thickBot="1" x14ac:dyDescent="0.25">
      <c r="A29" s="16">
        <v>45864</v>
      </c>
      <c r="B29" s="5"/>
      <c r="C29" s="5">
        <f>SUM(B26:B29)/COUNT(B26:B29)</f>
        <v>523.33333333333337</v>
      </c>
      <c r="D29" s="25">
        <f>C29/$E$3</f>
        <v>1.0031884780288944</v>
      </c>
      <c r="E29" s="26"/>
    </row>
  </sheetData>
  <mergeCells count="31">
    <mergeCell ref="D22:E22"/>
    <mergeCell ref="D23:E23"/>
    <mergeCell ref="D24:E24"/>
    <mergeCell ref="D25:E25"/>
    <mergeCell ref="D18:E18"/>
    <mergeCell ref="D19:E19"/>
    <mergeCell ref="D20:E20"/>
    <mergeCell ref="D21:E21"/>
    <mergeCell ref="D14:E14"/>
    <mergeCell ref="D15:E15"/>
    <mergeCell ref="D16:E16"/>
    <mergeCell ref="D9:E9"/>
    <mergeCell ref="D10:E10"/>
    <mergeCell ref="D11:E11"/>
    <mergeCell ref="D12:E12"/>
    <mergeCell ref="D26:E26"/>
    <mergeCell ref="D27:E27"/>
    <mergeCell ref="D28:E28"/>
    <mergeCell ref="D29:E29"/>
    <mergeCell ref="A1:E1"/>
    <mergeCell ref="A2:A3"/>
    <mergeCell ref="D2:E2"/>
    <mergeCell ref="C2:C3"/>
    <mergeCell ref="B2:B3"/>
    <mergeCell ref="D4:E4"/>
    <mergeCell ref="D5:E5"/>
    <mergeCell ref="D6:E6"/>
    <mergeCell ref="D7:E7"/>
    <mergeCell ref="D17:E17"/>
    <mergeCell ref="D8:E8"/>
    <mergeCell ref="D13:E1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27" sqref="C27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27" t="s">
        <v>9</v>
      </c>
      <c r="B1" s="28"/>
      <c r="C1" s="28"/>
      <c r="D1" s="28"/>
      <c r="E1" s="29"/>
    </row>
    <row r="2" spans="1:11" ht="41.25" customHeight="1" thickBot="1" x14ac:dyDescent="0.25">
      <c r="A2" s="7" t="s">
        <v>0</v>
      </c>
      <c r="B2" s="8" t="s">
        <v>3</v>
      </c>
      <c r="C2" s="9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1">
        <v>45703</v>
      </c>
      <c r="B6" s="10">
        <f>(475+535+435+625+490+570)/6</f>
        <v>521.66666666666663</v>
      </c>
      <c r="C6" s="6"/>
    </row>
    <row r="7" spans="1:11" x14ac:dyDescent="0.2">
      <c r="A7" s="12">
        <v>45710</v>
      </c>
      <c r="B7" s="4">
        <f>(475+535+435+625+490+570)/6</f>
        <v>521.66666666666663</v>
      </c>
      <c r="C7" s="3"/>
    </row>
    <row r="8" spans="1:11" x14ac:dyDescent="0.2">
      <c r="A8" s="12">
        <v>45717</v>
      </c>
      <c r="B8" s="4">
        <f>(475+535+435+625+490+570)/6</f>
        <v>521.66666666666663</v>
      </c>
      <c r="C8" s="3"/>
    </row>
    <row r="9" spans="1:11" ht="13.5" thickBot="1" x14ac:dyDescent="0.25">
      <c r="A9" s="13">
        <v>45724</v>
      </c>
      <c r="B9" s="5">
        <f>(475+535+435+625+490+570)/6</f>
        <v>521.66666666666663</v>
      </c>
      <c r="C9" s="5">
        <f>SUM(B6:B9)/COUNT(B6:B9)</f>
        <v>521.66666666666663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2025-07-21T19:16:41Z</dcterms:modified>
</cp:coreProperties>
</file>