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.marandi\AppData\Local\Temp\OneNote\16.0\Exported\{E23DB4C7-7C0F-400E-932C-E3F9566857F7}\NT\7\"/>
    </mc:Choice>
  </mc:AlternateContent>
  <xr:revisionPtr revIDLastSave="0" documentId="13_ncr:1_{5F771839-4822-4D05-9793-71371CB9D566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MPPI" sheetId="1" r:id="rId1"/>
    <sheet name="BPI" sheetId="2" r:id="rId2"/>
  </sheets>
  <definedNames>
    <definedName name="_xlnm.Print_Titles" localSheetId="0">MPPI!$1:$3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5" i="1" l="1"/>
  <c r="B14" i="1"/>
  <c r="B13" i="1"/>
  <c r="C16" i="1" s="1"/>
  <c r="D16" i="1" s="1"/>
  <c r="B12" i="1"/>
  <c r="B11" i="1"/>
  <c r="B10" i="1"/>
  <c r="B6" i="2"/>
  <c r="B7" i="2"/>
  <c r="B8" i="2"/>
  <c r="B9" i="2"/>
  <c r="B9" i="1"/>
  <c r="C12" i="1" l="1"/>
  <c r="B8" i="1"/>
  <c r="B7" i="1" l="1"/>
  <c r="D12" i="1"/>
  <c r="B6" i="1" l="1"/>
  <c r="B5" i="1" l="1"/>
  <c r="B4" i="1"/>
  <c r="C7" i="1" l="1"/>
  <c r="D7" i="1" s="1"/>
  <c r="C9" i="2" l="1"/>
</calcChain>
</file>

<file path=xl/sharedStrings.xml><?xml version="1.0" encoding="utf-8"?>
<sst xmlns="http://schemas.openxmlformats.org/spreadsheetml/2006/main" count="45" uniqueCount="10">
  <si>
    <t>Week Ending</t>
  </si>
  <si>
    <t>Monthly Performance Price Index (MPPI)</t>
  </si>
  <si>
    <t>BPI =</t>
  </si>
  <si>
    <t>Average Selling Prices Asphalt Cement US$/ST</t>
  </si>
  <si>
    <t xml:space="preserve"> </t>
  </si>
  <si>
    <t xml:space="preserve">  </t>
  </si>
  <si>
    <t>Base Price Index (BPI)</t>
  </si>
  <si>
    <t>Monthly MPPI/BPI Ratio (Min = 0.4, Max = 1.6)</t>
  </si>
  <si>
    <t>Week Ending (Saturday)</t>
  </si>
  <si>
    <t>Project: UT FLAP SLA 10(1), Mill Creek Canyon Road                                         Region: Rocky Mountain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</si>
</sst>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\ d\,\ yyyy"/>
    <numFmt numFmtId="165" formatCode="0.000"/>
    <numFmt numFmtId="166" formatCode="[$-409]mmmm\ d\,\ yyyy;@"/>
  </numFmts>
  <fonts count="2" x14ac:knownFonts="1">
    <font>
      <sz val="10"/>
      <name val="Arial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164" fontId="0" fillId="0" borderId="1" xfId="0" applyNumberFormat="1" applyBorder="1"/>
    <xf numFmtId="0" fontId="0" fillId="2" borderId="1" xfId="0" applyFill="1" applyBorder="1"/>
    <xf numFmtId="2" fontId="0" fillId="0" borderId="1" xfId="0" applyNumberFormat="1" applyBorder="1"/>
    <xf numFmtId="2" fontId="0" fillId="0" borderId="5" xfId="0" applyNumberFormat="1" applyBorder="1"/>
    <xf numFmtId="0" fontId="0" fillId="2" borderId="3" xfId="0" applyFill="1" applyBorder="1"/>
    <xf numFmtId="0" fontId="1" fillId="5" borderId="3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wrapText="1"/>
    </xf>
    <xf numFmtId="0" fontId="1" fillId="5" borderId="13" xfId="0" applyFont="1" applyFill="1" applyBorder="1" applyAlignment="1">
      <alignment horizontal="center" vertical="center"/>
    </xf>
    <xf numFmtId="2" fontId="0" fillId="0" borderId="3" xfId="0" applyNumberFormat="1" applyBorder="1"/>
    <xf numFmtId="164" fontId="0" fillId="0" borderId="6" xfId="0" quotePrefix="1" applyNumberFormat="1" applyBorder="1"/>
    <xf numFmtId="164" fontId="0" fillId="0" borderId="7" xfId="0" quotePrefix="1" applyNumberFormat="1" applyBorder="1"/>
    <xf numFmtId="164" fontId="0" fillId="0" borderId="2" xfId="0" quotePrefix="1" applyNumberFormat="1" applyBorder="1"/>
    <xf numFmtId="164" fontId="0" fillId="0" borderId="3" xfId="0" quotePrefix="1" applyNumberFormat="1" applyBorder="1"/>
    <xf numFmtId="164" fontId="0" fillId="0" borderId="1" xfId="0" quotePrefix="1" applyNumberFormat="1" applyBorder="1"/>
    <xf numFmtId="164" fontId="0" fillId="0" borderId="5" xfId="0" quotePrefix="1" applyNumberFormat="1" applyBorder="1"/>
    <xf numFmtId="0" fontId="1" fillId="3" borderId="2" xfId="0" applyFont="1" applyFill="1" applyBorder="1" applyAlignment="1">
      <alignment horizontal="right" vertical="center" wrapText="1"/>
    </xf>
    <xf numFmtId="165" fontId="1" fillId="3" borderId="4" xfId="0" applyNumberFormat="1" applyFont="1" applyFill="1" applyBorder="1" applyAlignment="1">
      <alignment horizontal="left" vertical="center" wrapText="1"/>
    </xf>
    <xf numFmtId="166" fontId="0" fillId="0" borderId="1" xfId="0" applyNumberFormat="1" applyBorder="1"/>
    <xf numFmtId="166" fontId="0" fillId="0" borderId="5" xfId="0" applyNumberFormat="1" applyBorder="1"/>
    <xf numFmtId="165" fontId="0" fillId="2" borderId="7" xfId="0" applyNumberFormat="1" applyFill="1" applyBorder="1"/>
    <xf numFmtId="165" fontId="0" fillId="2" borderId="8" xfId="0" applyNumberFormat="1" applyFill="1" applyBorder="1"/>
    <xf numFmtId="165" fontId="0" fillId="0" borderId="2" xfId="0" applyNumberFormat="1" applyBorder="1"/>
    <xf numFmtId="165" fontId="0" fillId="0" borderId="4" xfId="0" applyNumberFormat="1" applyBorder="1"/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2" borderId="6" xfId="0" applyFill="1" applyBorder="1"/>
    <xf numFmtId="0" fontId="0" fillId="2" borderId="9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zoomScaleNormal="100" workbookViewId="0">
      <pane ySplit="3" topLeftCell="A4" activePane="bottomLeft" state="frozen"/>
      <selection pane="bottomLeft" activeCell="C25" sqref="C25"/>
    </sheetView>
  </sheetViews>
  <sheetFormatPr defaultRowHeight="12.5" x14ac:dyDescent="0.25"/>
  <cols>
    <col min="1" max="1" width="22.7265625" customWidth="1"/>
    <col min="2" max="2" width="14.7265625" customWidth="1"/>
    <col min="3" max="3" width="18.26953125" customWidth="1"/>
    <col min="4" max="4" width="13.453125" customWidth="1"/>
    <col min="5" max="5" width="8.7265625" customWidth="1"/>
    <col min="9" max="9" width="9.26953125" customWidth="1"/>
  </cols>
  <sheetData>
    <row r="1" spans="1:14" ht="45" customHeight="1" thickBot="1" x14ac:dyDescent="0.3">
      <c r="A1" s="25" t="s">
        <v>9</v>
      </c>
      <c r="B1" s="26"/>
      <c r="C1" s="26"/>
      <c r="D1" s="26"/>
      <c r="E1" s="27"/>
    </row>
    <row r="2" spans="1:14" ht="41.15" customHeight="1" x14ac:dyDescent="0.25">
      <c r="A2" s="28" t="s">
        <v>8</v>
      </c>
      <c r="B2" s="28" t="s">
        <v>3</v>
      </c>
      <c r="C2" s="28" t="s">
        <v>1</v>
      </c>
      <c r="D2" s="30" t="s">
        <v>7</v>
      </c>
      <c r="E2" s="31"/>
    </row>
    <row r="3" spans="1:14" ht="24" customHeight="1" thickBot="1" x14ac:dyDescent="0.3">
      <c r="A3" s="29"/>
      <c r="B3" s="29"/>
      <c r="C3" s="29"/>
      <c r="D3" s="17" t="s">
        <v>2</v>
      </c>
      <c r="E3" s="18">
        <v>521.66999999999996</v>
      </c>
      <c r="F3" s="1"/>
      <c r="G3" s="1"/>
      <c r="H3" s="1"/>
      <c r="I3" s="1"/>
      <c r="J3" s="1"/>
      <c r="K3" s="1"/>
      <c r="L3" s="1"/>
      <c r="M3" s="1"/>
      <c r="N3" s="1"/>
    </row>
    <row r="4" spans="1:14" x14ac:dyDescent="0.25">
      <c r="A4" s="14">
        <v>45689</v>
      </c>
      <c r="B4" s="10">
        <f>(475+535+440+625+500+570)/6</f>
        <v>524.16666666666663</v>
      </c>
      <c r="C4" s="6"/>
      <c r="D4" s="32"/>
      <c r="E4" s="33"/>
    </row>
    <row r="5" spans="1:14" x14ac:dyDescent="0.25">
      <c r="A5" s="15">
        <v>45696</v>
      </c>
      <c r="B5" s="4">
        <f>(475+535+440+625+490+570)/6</f>
        <v>522.5</v>
      </c>
      <c r="C5" s="3"/>
      <c r="D5" s="21"/>
      <c r="E5" s="22"/>
    </row>
    <row r="6" spans="1:14" x14ac:dyDescent="0.25">
      <c r="A6" s="15">
        <v>45703</v>
      </c>
      <c r="B6" s="4">
        <f t="shared" ref="B6:B11" si="0">(475+535+435+625+490+570)/6</f>
        <v>521.66666666666663</v>
      </c>
      <c r="C6" s="3"/>
      <c r="D6" s="21"/>
      <c r="E6" s="22"/>
    </row>
    <row r="7" spans="1:14" ht="13" thickBot="1" x14ac:dyDescent="0.3">
      <c r="A7" s="16">
        <v>45710</v>
      </c>
      <c r="B7" s="4">
        <f t="shared" si="0"/>
        <v>521.66666666666663</v>
      </c>
      <c r="C7" s="5">
        <f>SUM(B4:B7)/COUNT(B4:B7)</f>
        <v>522.49999999999989</v>
      </c>
      <c r="D7" s="23">
        <f>C7/$E$3</f>
        <v>1.0015910441466827</v>
      </c>
      <c r="E7" s="24"/>
    </row>
    <row r="8" spans="1:14" x14ac:dyDescent="0.25">
      <c r="A8" s="14">
        <v>45717</v>
      </c>
      <c r="B8" s="10">
        <f t="shared" si="0"/>
        <v>521.66666666666663</v>
      </c>
      <c r="C8" s="6"/>
      <c r="D8" s="32"/>
      <c r="E8" s="33"/>
    </row>
    <row r="9" spans="1:14" x14ac:dyDescent="0.25">
      <c r="A9" s="15">
        <v>45724</v>
      </c>
      <c r="B9" s="4">
        <f t="shared" si="0"/>
        <v>521.66666666666663</v>
      </c>
      <c r="C9" s="3"/>
      <c r="D9" s="21"/>
      <c r="E9" s="22"/>
    </row>
    <row r="10" spans="1:14" x14ac:dyDescent="0.25">
      <c r="A10" s="15">
        <v>45731</v>
      </c>
      <c r="B10" s="4">
        <f t="shared" si="0"/>
        <v>521.66666666666663</v>
      </c>
      <c r="C10" s="3"/>
      <c r="D10" s="21"/>
      <c r="E10" s="22"/>
    </row>
    <row r="11" spans="1:14" x14ac:dyDescent="0.25">
      <c r="A11" s="19">
        <v>45738</v>
      </c>
      <c r="B11" s="4">
        <f t="shared" si="0"/>
        <v>521.66666666666663</v>
      </c>
      <c r="C11" s="3"/>
      <c r="D11" s="21"/>
      <c r="E11" s="22"/>
    </row>
    <row r="12" spans="1:14" ht="13" thickBot="1" x14ac:dyDescent="0.3">
      <c r="A12" s="20">
        <v>45745</v>
      </c>
      <c r="B12" s="5">
        <f>(475+535+445+625+490+570)/6</f>
        <v>523.33333333333337</v>
      </c>
      <c r="C12" s="5">
        <f>SUM(B9:B12)/COUNT(B9:B12)</f>
        <v>522.08333333333337</v>
      </c>
      <c r="D12" s="23">
        <f>C12/$E$3</f>
        <v>1.0007923272055772</v>
      </c>
      <c r="E12" s="24"/>
    </row>
    <row r="13" spans="1:14" x14ac:dyDescent="0.25">
      <c r="A13" s="14">
        <v>45752</v>
      </c>
      <c r="B13" s="4">
        <f>(475+535+445+625+490+570)/6</f>
        <v>523.33333333333337</v>
      </c>
      <c r="C13" s="6"/>
      <c r="D13" s="32"/>
      <c r="E13" s="33"/>
    </row>
    <row r="14" spans="1:14" x14ac:dyDescent="0.25">
      <c r="A14" s="15">
        <v>45759</v>
      </c>
      <c r="B14" s="4">
        <f>(475+535+445+625+490+570)/6</f>
        <v>523.33333333333337</v>
      </c>
      <c r="C14" s="3"/>
      <c r="D14" s="21"/>
      <c r="E14" s="22"/>
    </row>
    <row r="15" spans="1:14" x14ac:dyDescent="0.25">
      <c r="A15" s="15">
        <v>45766</v>
      </c>
      <c r="B15" s="4">
        <f>(475+535+445+625+490+570)/6</f>
        <v>523.33333333333337</v>
      </c>
      <c r="C15" s="3"/>
      <c r="D15" s="21"/>
      <c r="E15" s="22"/>
    </row>
    <row r="16" spans="1:14" ht="13" thickBot="1" x14ac:dyDescent="0.3">
      <c r="A16" s="16">
        <v>45773</v>
      </c>
      <c r="B16" s="5"/>
      <c r="C16" s="5">
        <f>SUM(B13:B16)/COUNT(B13:B16)</f>
        <v>523.33333333333337</v>
      </c>
      <c r="D16" s="23">
        <f>C16/$E$3</f>
        <v>1.0031884780288944</v>
      </c>
      <c r="E16" s="24"/>
    </row>
  </sheetData>
  <mergeCells count="18">
    <mergeCell ref="D8:E8"/>
    <mergeCell ref="D13:E13"/>
    <mergeCell ref="D14:E14"/>
    <mergeCell ref="D15:E15"/>
    <mergeCell ref="D16:E16"/>
    <mergeCell ref="A1:E1"/>
    <mergeCell ref="A2:A3"/>
    <mergeCell ref="D2:E2"/>
    <mergeCell ref="C2:C3"/>
    <mergeCell ref="B2:B3"/>
    <mergeCell ref="D9:E9"/>
    <mergeCell ref="D10:E10"/>
    <mergeCell ref="D11:E11"/>
    <mergeCell ref="D12:E12"/>
    <mergeCell ref="D4:E4"/>
    <mergeCell ref="D5:E5"/>
    <mergeCell ref="D6:E6"/>
    <mergeCell ref="D7:E7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1"/>
  <sheetViews>
    <sheetView workbookViewId="0">
      <selection activeCell="C27" sqref="C27"/>
    </sheetView>
  </sheetViews>
  <sheetFormatPr defaultRowHeight="12.5" x14ac:dyDescent="0.25"/>
  <cols>
    <col min="1" max="1" width="18" bestFit="1" customWidth="1"/>
    <col min="2" max="2" width="15.7265625" customWidth="1"/>
    <col min="3" max="3" width="32.54296875" customWidth="1"/>
    <col min="4" max="5" width="9.1796875" hidden="1" customWidth="1"/>
  </cols>
  <sheetData>
    <row r="1" spans="1:11" ht="34.5" customHeight="1" thickBot="1" x14ac:dyDescent="0.3">
      <c r="A1" s="25" t="s">
        <v>9</v>
      </c>
      <c r="B1" s="26"/>
      <c r="C1" s="26"/>
      <c r="D1" s="26"/>
      <c r="E1" s="27"/>
    </row>
    <row r="2" spans="1:11" ht="41.25" customHeight="1" thickBot="1" x14ac:dyDescent="0.35">
      <c r="A2" s="7" t="s">
        <v>0</v>
      </c>
      <c r="B2" s="8" t="s">
        <v>3</v>
      </c>
      <c r="C2" s="9" t="s">
        <v>6</v>
      </c>
    </row>
    <row r="3" spans="1:11" ht="13" hidden="1" thickBot="1" x14ac:dyDescent="0.3">
      <c r="A3" s="2"/>
      <c r="B3" s="4"/>
      <c r="C3" s="3"/>
    </row>
    <row r="4" spans="1:11" ht="13" hidden="1" thickBot="1" x14ac:dyDescent="0.3">
      <c r="A4" s="2"/>
      <c r="B4" s="4"/>
      <c r="C4" s="3"/>
    </row>
    <row r="5" spans="1:11" ht="13" hidden="1" thickBot="1" x14ac:dyDescent="0.3">
      <c r="A5" s="2"/>
      <c r="B5" s="4"/>
      <c r="C5" s="3" t="s">
        <v>4</v>
      </c>
    </row>
    <row r="6" spans="1:11" x14ac:dyDescent="0.25">
      <c r="A6" s="11">
        <v>45703</v>
      </c>
      <c r="B6" s="10">
        <f>(475+535+435+625+490+570)/6</f>
        <v>521.66666666666663</v>
      </c>
      <c r="C6" s="6"/>
    </row>
    <row r="7" spans="1:11" x14ac:dyDescent="0.25">
      <c r="A7" s="12">
        <v>45710</v>
      </c>
      <c r="B7" s="4">
        <f>(475+535+435+625+490+570)/6</f>
        <v>521.66666666666663</v>
      </c>
      <c r="C7" s="3"/>
    </row>
    <row r="8" spans="1:11" x14ac:dyDescent="0.25">
      <c r="A8" s="12">
        <v>45717</v>
      </c>
      <c r="B8" s="4">
        <f>(475+535+435+625+490+570)/6</f>
        <v>521.66666666666663</v>
      </c>
      <c r="C8" s="3"/>
    </row>
    <row r="9" spans="1:11" ht="13" thickBot="1" x14ac:dyDescent="0.3">
      <c r="A9" s="13">
        <v>45724</v>
      </c>
      <c r="B9" s="5">
        <f>(475+535+435+625+490+570)/6</f>
        <v>521.66666666666663</v>
      </c>
      <c r="C9" s="5">
        <f>SUM(B6:B9)/COUNT(B6:B9)</f>
        <v>521.66666666666663</v>
      </c>
      <c r="D9" t="s">
        <v>4</v>
      </c>
    </row>
    <row r="10" spans="1:11" x14ac:dyDescent="0.25">
      <c r="F10" t="s">
        <v>4</v>
      </c>
      <c r="H10" t="s">
        <v>4</v>
      </c>
      <c r="J10" t="s">
        <v>4</v>
      </c>
    </row>
    <row r="11" spans="1:11" x14ac:dyDescent="0.25">
      <c r="C11" t="s">
        <v>4</v>
      </c>
      <c r="E11" t="s">
        <v>4</v>
      </c>
      <c r="F11" t="s">
        <v>4</v>
      </c>
      <c r="G11" t="s">
        <v>4</v>
      </c>
      <c r="H11" t="s">
        <v>4</v>
      </c>
      <c r="K11" t="s">
        <v>4</v>
      </c>
    </row>
    <row r="12" spans="1:11" x14ac:dyDescent="0.25">
      <c r="F12" t="s">
        <v>4</v>
      </c>
    </row>
    <row r="13" spans="1:11" x14ac:dyDescent="0.25">
      <c r="F13" t="s">
        <v>4</v>
      </c>
      <c r="G13" t="s">
        <v>4</v>
      </c>
      <c r="H13" t="s">
        <v>4</v>
      </c>
      <c r="I13" t="s">
        <v>4</v>
      </c>
      <c r="K13" t="s">
        <v>4</v>
      </c>
    </row>
    <row r="14" spans="1:11" x14ac:dyDescent="0.25">
      <c r="E14" t="s">
        <v>4</v>
      </c>
      <c r="F14" t="s">
        <v>4</v>
      </c>
      <c r="G14" t="s">
        <v>4</v>
      </c>
    </row>
    <row r="15" spans="1:11" x14ac:dyDescent="0.25">
      <c r="E15" t="s">
        <v>4</v>
      </c>
      <c r="F15" t="s">
        <v>4</v>
      </c>
      <c r="G15" t="s">
        <v>5</v>
      </c>
      <c r="H15" t="s">
        <v>4</v>
      </c>
      <c r="K15" t="s">
        <v>4</v>
      </c>
    </row>
    <row r="16" spans="1:11" x14ac:dyDescent="0.25">
      <c r="F16" t="s">
        <v>4</v>
      </c>
    </row>
    <row r="17" spans="6:11" x14ac:dyDescent="0.25">
      <c r="F17" t="s">
        <v>4</v>
      </c>
      <c r="H17" t="s">
        <v>4</v>
      </c>
    </row>
    <row r="18" spans="6:11" x14ac:dyDescent="0.25">
      <c r="H18" t="s">
        <v>4</v>
      </c>
    </row>
    <row r="19" spans="6:11" x14ac:dyDescent="0.25">
      <c r="G19" t="s">
        <v>4</v>
      </c>
      <c r="H19" t="s">
        <v>4</v>
      </c>
      <c r="I19" t="s">
        <v>4</v>
      </c>
    </row>
    <row r="20" spans="6:11" x14ac:dyDescent="0.25">
      <c r="K20" t="s">
        <v>4</v>
      </c>
    </row>
    <row r="21" spans="6:11" x14ac:dyDescent="0.25">
      <c r="G21" t="s">
        <v>5</v>
      </c>
      <c r="J21" t="s">
        <v>4</v>
      </c>
    </row>
  </sheetData>
  <mergeCells count="1">
    <mergeCell ref="A1:E1"/>
  </mergeCells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MPPI</vt:lpstr>
      <vt:lpstr>BPI</vt:lpstr>
      <vt:lpstr>MPPI!Print_Titles</vt:lpstr>
    </vt:vector>
  </TitlesOfParts>
  <Company>CFLHD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Technology Services</dc:creator>
  <cp:lastModifiedBy>Marandi, Michael (FHWA)</cp:lastModifiedBy>
  <cp:lastPrinted>2014-09-22T18:25:30Z</cp:lastPrinted>
  <dcterms:created xsi:type="dcterms:W3CDTF">2006-01-30T17:20:09Z</dcterms:created>
  <dcterms:modified xsi:type="dcterms:W3CDTF">2025-04-21T19:54:56Z</dcterms:modified>
</cp:coreProperties>
</file>